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65491" windowWidth="7680" windowHeight="9315" activeTab="3"/>
  </bookViews>
  <sheets>
    <sheet name="psv" sheetId="1" r:id="rId1"/>
    <sheet name="sg" sheetId="2" r:id="rId2"/>
    <sheet name="Blue Lake Chart" sheetId="3" r:id="rId3"/>
    <sheet name="Statistics" sheetId="4" r:id="rId4"/>
  </sheets>
  <definedNames>
    <definedName name="DATABASE" localSheetId="0">'psv'!$A$1:$B$10</definedName>
    <definedName name="DATABASE" localSheetId="1">'sg'!$A$1:$A$4</definedName>
    <definedName name="DATABASE">'Statistics'!$A$4:$A$4</definedName>
  </definedNames>
  <calcPr fullCalcOnLoad="1"/>
</workbook>
</file>

<file path=xl/sharedStrings.xml><?xml version="1.0" encoding="utf-8"?>
<sst xmlns="http://schemas.openxmlformats.org/spreadsheetml/2006/main" count="42" uniqueCount="37">
  <si>
    <t>Commercial/Institutional</t>
  </si>
  <si>
    <t>Confined Feeding/Permanent Pasture</t>
  </si>
  <si>
    <t>Coniferous Forest</t>
  </si>
  <si>
    <t>Cropland</t>
  </si>
  <si>
    <t>Deciduous Forest</t>
  </si>
  <si>
    <t>Grasses and Forbs - Open Field</t>
  </si>
  <si>
    <t>Other Developed Area</t>
  </si>
  <si>
    <t>Residential</t>
  </si>
  <si>
    <t>Shrub Open Field</t>
  </si>
  <si>
    <t>Water</t>
  </si>
  <si>
    <t>Wetland</t>
  </si>
  <si>
    <t>Land Use/Cover Types</t>
  </si>
  <si>
    <t>Percent Change</t>
  </si>
  <si>
    <t>Net Change</t>
  </si>
  <si>
    <t>Blue Lake Township</t>
  </si>
  <si>
    <t>Muskegon County</t>
  </si>
  <si>
    <t>Glacial outwash sand and gravel and postglacial alluvium</t>
  </si>
  <si>
    <t>Lacustrine sand and gravel</t>
  </si>
  <si>
    <t>Black Oak Barren</t>
  </si>
  <si>
    <t>Lake/River</t>
  </si>
  <si>
    <t>Mixed Conifer Swamp</t>
  </si>
  <si>
    <t>Mixed Hardwood Swamp</t>
  </si>
  <si>
    <t>Oak/Pine Barrens</t>
  </si>
  <si>
    <t>Shrub Swamp/Emergent Marsh</t>
  </si>
  <si>
    <t>White Pine-Mixed Hardwood Forest</t>
  </si>
  <si>
    <t>White Pine-White Oak Forest</t>
  </si>
  <si>
    <t>Presettlement Vegetation Types</t>
  </si>
  <si>
    <t>Acres</t>
  </si>
  <si>
    <t>Landform Description</t>
  </si>
  <si>
    <t>Bog</t>
  </si>
  <si>
    <t>1978 Urban (includes farmsteads)</t>
  </si>
  <si>
    <t>1998 Urban (includes farmsteads)</t>
  </si>
  <si>
    <t>Sprawl Index</t>
  </si>
  <si>
    <t>1980 Population</t>
  </si>
  <si>
    <t>2000 Population</t>
  </si>
  <si>
    <t>TOTAL</t>
  </si>
  <si>
    <t>TOTAL ACRES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</si>
</sst>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LandUse/Cover 1978-1998
Blue Lake Township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625"/>
          <c:w val="0.948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Statistics!$B$4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Statistics!$A$5:$A$15</c:f>
              <c:strCache>
                <c:ptCount val="11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Other Developed Area</c:v>
                </c:pt>
                <c:pt idx="7">
                  <c:v>Residential</c:v>
                </c:pt>
                <c:pt idx="8">
                  <c:v>Shrub Open Field</c:v>
                </c:pt>
                <c:pt idx="9">
                  <c:v>Water</c:v>
                </c:pt>
                <c:pt idx="10">
                  <c:v>Wetland</c:v>
                </c:pt>
              </c:strCache>
            </c:strRef>
          </c:cat>
          <c:val>
            <c:numRef>
              <c:f>Statistics!$B$5:$B$15</c:f>
              <c:numCache>
                <c:ptCount val="11"/>
                <c:pt idx="0">
                  <c:v>151.137</c:v>
                </c:pt>
                <c:pt idx="1">
                  <c:v>4.091</c:v>
                </c:pt>
                <c:pt idx="2">
                  <c:v>1264.036</c:v>
                </c:pt>
                <c:pt idx="3">
                  <c:v>28.582</c:v>
                </c:pt>
                <c:pt idx="4">
                  <c:v>16916.038</c:v>
                </c:pt>
                <c:pt idx="5">
                  <c:v>32.194</c:v>
                </c:pt>
                <c:pt idx="6">
                  <c:v>66.682</c:v>
                </c:pt>
                <c:pt idx="7">
                  <c:v>453.111</c:v>
                </c:pt>
                <c:pt idx="8">
                  <c:v>2261.425</c:v>
                </c:pt>
                <c:pt idx="9">
                  <c:v>863.372</c:v>
                </c:pt>
                <c:pt idx="10">
                  <c:v>815.214</c:v>
                </c:pt>
              </c:numCache>
            </c:numRef>
          </c:val>
        </c:ser>
        <c:ser>
          <c:idx val="1"/>
          <c:order val="1"/>
          <c:tx>
            <c:strRef>
              <c:f>Statistics!$C$4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Statistics!$A$5:$A$15</c:f>
              <c:strCache>
                <c:ptCount val="11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Other Developed Area</c:v>
                </c:pt>
                <c:pt idx="7">
                  <c:v>Residential</c:v>
                </c:pt>
                <c:pt idx="8">
                  <c:v>Shrub Open Field</c:v>
                </c:pt>
                <c:pt idx="9">
                  <c:v>Water</c:v>
                </c:pt>
                <c:pt idx="10">
                  <c:v>Wetland</c:v>
                </c:pt>
              </c:strCache>
            </c:strRef>
          </c:cat>
          <c:val>
            <c:numRef>
              <c:f>Statistics!$C$5:$C$15</c:f>
              <c:numCache>
                <c:ptCount val="11"/>
                <c:pt idx="0">
                  <c:v>189</c:v>
                </c:pt>
                <c:pt idx="1">
                  <c:v>0</c:v>
                </c:pt>
                <c:pt idx="2">
                  <c:v>1589</c:v>
                </c:pt>
                <c:pt idx="3">
                  <c:v>0</c:v>
                </c:pt>
                <c:pt idx="4">
                  <c:v>17229</c:v>
                </c:pt>
                <c:pt idx="5">
                  <c:v>300</c:v>
                </c:pt>
                <c:pt idx="6">
                  <c:v>69</c:v>
                </c:pt>
                <c:pt idx="7">
                  <c:v>1378</c:v>
                </c:pt>
                <c:pt idx="8">
                  <c:v>452</c:v>
                </c:pt>
                <c:pt idx="9">
                  <c:v>833</c:v>
                </c:pt>
                <c:pt idx="10">
                  <c:v>817</c:v>
                </c:pt>
              </c:numCache>
            </c:numRef>
          </c:val>
        </c:ser>
        <c:ser>
          <c:idx val="2"/>
          <c:order val="2"/>
          <c:tx>
            <c:strRef>
              <c:f>Statistics!$D$4</c:f>
              <c:strCache>
                <c:ptCount val="1"/>
                <c:pt idx="0">
                  <c:v>Net 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Statistics!$A$5:$A$15</c:f>
              <c:strCache>
                <c:ptCount val="11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Other Developed Area</c:v>
                </c:pt>
                <c:pt idx="7">
                  <c:v>Residential</c:v>
                </c:pt>
                <c:pt idx="8">
                  <c:v>Shrub Open Field</c:v>
                </c:pt>
                <c:pt idx="9">
                  <c:v>Water</c:v>
                </c:pt>
                <c:pt idx="10">
                  <c:v>Wetland</c:v>
                </c:pt>
              </c:strCache>
            </c:strRef>
          </c:cat>
          <c:val>
            <c:numRef>
              <c:f>Statistics!$D$5:$D$15</c:f>
              <c:numCache>
                <c:ptCount val="11"/>
                <c:pt idx="0">
                  <c:v>37.863</c:v>
                </c:pt>
                <c:pt idx="1">
                  <c:v>-4.091</c:v>
                </c:pt>
                <c:pt idx="2">
                  <c:v>324.96399999999994</c:v>
                </c:pt>
                <c:pt idx="3">
                  <c:v>-28.582</c:v>
                </c:pt>
                <c:pt idx="4">
                  <c:v>312.96199999999953</c:v>
                </c:pt>
                <c:pt idx="5">
                  <c:v>267.806</c:v>
                </c:pt>
                <c:pt idx="6">
                  <c:v>2.317999999999998</c:v>
                </c:pt>
                <c:pt idx="7">
                  <c:v>924.889</c:v>
                </c:pt>
                <c:pt idx="8">
                  <c:v>-1809.4250000000002</c:v>
                </c:pt>
                <c:pt idx="9">
                  <c:v>-30.371999999999957</c:v>
                </c:pt>
                <c:pt idx="10">
                  <c:v>1.7859999999999445</c:v>
                </c:pt>
              </c:numCache>
            </c:numRef>
          </c:val>
        </c:ser>
        <c:axId val="46076157"/>
        <c:axId val="12032230"/>
      </c:bar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Use/Cover Types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auto val="1"/>
        <c:lblOffset val="100"/>
        <c:noMultiLvlLbl val="0"/>
      </c:cat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761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50.00390625" style="1" bestFit="1" customWidth="1"/>
    <col min="2" max="2" width="9.8515625" style="1" bestFit="1" customWidth="1"/>
  </cols>
  <sheetData>
    <row r="1" spans="1:2" s="10" customFormat="1" ht="20.25">
      <c r="A1" s="12" t="s">
        <v>26</v>
      </c>
      <c r="B1" s="13" t="s">
        <v>27</v>
      </c>
    </row>
    <row r="2" spans="1:2" ht="20.25">
      <c r="A2" s="14" t="s">
        <v>18</v>
      </c>
      <c r="B2" s="14">
        <v>4352.203</v>
      </c>
    </row>
    <row r="3" spans="1:2" ht="20.25">
      <c r="A3" s="14" t="s">
        <v>29</v>
      </c>
      <c r="B3" s="14">
        <v>3.858</v>
      </c>
    </row>
    <row r="4" spans="1:2" ht="20.25">
      <c r="A4" s="14" t="s">
        <v>19</v>
      </c>
      <c r="B4" s="14">
        <v>1075.249</v>
      </c>
    </row>
    <row r="5" spans="1:2" ht="20.25">
      <c r="A5" s="14" t="s">
        <v>20</v>
      </c>
      <c r="B5" s="14">
        <v>227.648</v>
      </c>
    </row>
    <row r="6" spans="1:2" ht="20.25">
      <c r="A6" s="14" t="s">
        <v>21</v>
      </c>
      <c r="B6" s="14">
        <v>1035.56</v>
      </c>
    </row>
    <row r="7" spans="1:2" ht="20.25">
      <c r="A7" s="14" t="s">
        <v>22</v>
      </c>
      <c r="B7" s="14">
        <v>1750.177</v>
      </c>
    </row>
    <row r="8" spans="1:2" ht="20.25">
      <c r="A8" s="14" t="s">
        <v>23</v>
      </c>
      <c r="B8" s="14">
        <v>609.787</v>
      </c>
    </row>
    <row r="9" spans="1:2" ht="20.25">
      <c r="A9" s="14" t="s">
        <v>24</v>
      </c>
      <c r="B9" s="14">
        <v>232.463</v>
      </c>
    </row>
    <row r="10" spans="1:2" ht="20.25">
      <c r="A10" s="14" t="s">
        <v>25</v>
      </c>
      <c r="B10" s="14">
        <v>13569.721</v>
      </c>
    </row>
    <row r="11" spans="1:2" ht="20.25">
      <c r="A11" s="14" t="s">
        <v>35</v>
      </c>
      <c r="B11" s="14">
        <f>SUM(B2:B10)</f>
        <v>22856.665999999997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5"/>
  <sheetViews>
    <sheetView workbookViewId="0" topLeftCell="A1">
      <selection activeCell="A1" sqref="A1:B5"/>
    </sheetView>
  </sheetViews>
  <sheetFormatPr defaultColWidth="9.140625" defaultRowHeight="12.75"/>
  <cols>
    <col min="1" max="1" width="78.8515625" style="1" bestFit="1" customWidth="1"/>
    <col min="2" max="2" width="9.8515625" style="1" bestFit="1" customWidth="1"/>
  </cols>
  <sheetData>
    <row r="1" spans="1:2" s="10" customFormat="1" ht="20.25">
      <c r="A1" s="12" t="s">
        <v>28</v>
      </c>
      <c r="B1" s="13" t="s">
        <v>27</v>
      </c>
    </row>
    <row r="2" spans="1:2" ht="20.25">
      <c r="A2" s="14" t="s">
        <v>16</v>
      </c>
      <c r="B2" s="14">
        <v>22097.945</v>
      </c>
    </row>
    <row r="3" spans="1:2" ht="20.25">
      <c r="A3" s="14" t="s">
        <v>17</v>
      </c>
      <c r="B3" s="14">
        <v>65.633</v>
      </c>
    </row>
    <row r="4" spans="1:2" ht="20.25">
      <c r="A4" s="14" t="s">
        <v>9</v>
      </c>
      <c r="B4" s="14">
        <v>693.086</v>
      </c>
    </row>
    <row r="5" spans="1:2" ht="20.25">
      <c r="A5" s="14" t="s">
        <v>35</v>
      </c>
      <c r="B5" s="14">
        <f>SUM(B2:B4)</f>
        <v>22856.664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9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2.57421875" style="1" bestFit="1" customWidth="1"/>
    <col min="2" max="2" width="6.00390625" style="1" bestFit="1" customWidth="1"/>
    <col min="3" max="3" width="6.140625" style="1" bestFit="1" customWidth="1"/>
    <col min="4" max="4" width="11.57421875" style="1" bestFit="1" customWidth="1"/>
    <col min="5" max="5" width="15.7109375" style="2" bestFit="1" customWidth="1"/>
    <col min="6" max="6" width="12.57421875" style="0" bestFit="1" customWidth="1"/>
    <col min="7" max="7" width="12.57421875" style="1" bestFit="1" customWidth="1"/>
    <col min="9" max="9" width="5.00390625" style="0" bestFit="1" customWidth="1"/>
    <col min="12" max="12" width="28.140625" style="0" bestFit="1" customWidth="1"/>
  </cols>
  <sheetData>
    <row r="1" ht="12.75">
      <c r="B1" s="5" t="s">
        <v>14</v>
      </c>
    </row>
    <row r="2" ht="12.75">
      <c r="B2" s="5" t="s">
        <v>15</v>
      </c>
    </row>
    <row r="4" spans="1:5" ht="12.75">
      <c r="A4" s="3" t="s">
        <v>11</v>
      </c>
      <c r="B4" s="6">
        <v>1978</v>
      </c>
      <c r="C4" s="6">
        <v>1998</v>
      </c>
      <c r="D4" s="6" t="s">
        <v>13</v>
      </c>
      <c r="E4" s="7" t="s">
        <v>12</v>
      </c>
    </row>
    <row r="5" spans="1:5" ht="12.75">
      <c r="A5" s="4" t="s">
        <v>0</v>
      </c>
      <c r="B5" s="8">
        <v>151.137</v>
      </c>
      <c r="C5" s="8">
        <v>189</v>
      </c>
      <c r="D5" s="8">
        <f>C5-B5</f>
        <v>37.863</v>
      </c>
      <c r="E5" s="9">
        <f aca="true" t="shared" si="0" ref="E5:E15">((C5-B5)/B5)*100</f>
        <v>25.052105043768236</v>
      </c>
    </row>
    <row r="6" spans="1:5" ht="12.75">
      <c r="A6" s="4" t="s">
        <v>1</v>
      </c>
      <c r="B6" s="8">
        <v>4.091</v>
      </c>
      <c r="C6" s="8">
        <v>0</v>
      </c>
      <c r="D6" s="8">
        <f aca="true" t="shared" si="1" ref="D6:D15">C6-B6</f>
        <v>-4.091</v>
      </c>
      <c r="E6" s="9">
        <f t="shared" si="0"/>
        <v>-100</v>
      </c>
    </row>
    <row r="7" spans="1:5" ht="12.75">
      <c r="A7" s="4" t="s">
        <v>2</v>
      </c>
      <c r="B7" s="8">
        <v>1264.036</v>
      </c>
      <c r="C7" s="8">
        <v>1589</v>
      </c>
      <c r="D7" s="8">
        <f t="shared" si="1"/>
        <v>324.96399999999994</v>
      </c>
      <c r="E7" s="9">
        <f t="shared" si="0"/>
        <v>25.708445012642038</v>
      </c>
    </row>
    <row r="8" spans="1:5" ht="12.75">
      <c r="A8" s="4" t="s">
        <v>3</v>
      </c>
      <c r="B8" s="8">
        <v>28.582</v>
      </c>
      <c r="C8" s="8">
        <v>0</v>
      </c>
      <c r="D8" s="8">
        <f t="shared" si="1"/>
        <v>-28.582</v>
      </c>
      <c r="E8" s="9">
        <f t="shared" si="0"/>
        <v>-100</v>
      </c>
    </row>
    <row r="9" spans="1:5" ht="12.75">
      <c r="A9" s="4" t="s">
        <v>4</v>
      </c>
      <c r="B9" s="8">
        <v>16916.038</v>
      </c>
      <c r="C9" s="8">
        <v>17229</v>
      </c>
      <c r="D9" s="8">
        <f t="shared" si="1"/>
        <v>312.96199999999953</v>
      </c>
      <c r="E9" s="9">
        <f t="shared" si="0"/>
        <v>1.850090428976333</v>
      </c>
    </row>
    <row r="10" spans="1:5" ht="12.75">
      <c r="A10" s="4" t="s">
        <v>5</v>
      </c>
      <c r="B10" s="8">
        <v>32.194</v>
      </c>
      <c r="C10" s="8">
        <v>300</v>
      </c>
      <c r="D10" s="8">
        <f t="shared" si="1"/>
        <v>267.806</v>
      </c>
      <c r="E10" s="9">
        <f t="shared" si="0"/>
        <v>831.8506554016276</v>
      </c>
    </row>
    <row r="11" spans="1:5" ht="12.75">
      <c r="A11" s="4" t="s">
        <v>6</v>
      </c>
      <c r="B11" s="8">
        <v>66.682</v>
      </c>
      <c r="C11" s="8">
        <v>69</v>
      </c>
      <c r="D11" s="8">
        <f t="shared" si="1"/>
        <v>2.317999999999998</v>
      </c>
      <c r="E11" s="9">
        <f t="shared" si="0"/>
        <v>3.4762004738910015</v>
      </c>
    </row>
    <row r="12" spans="1:5" ht="12.75">
      <c r="A12" s="4" t="s">
        <v>7</v>
      </c>
      <c r="B12" s="8">
        <v>453.111</v>
      </c>
      <c r="C12" s="8">
        <v>1378</v>
      </c>
      <c r="D12" s="8">
        <f t="shared" si="1"/>
        <v>924.889</v>
      </c>
      <c r="E12" s="9">
        <f t="shared" si="0"/>
        <v>204.11974107889682</v>
      </c>
    </row>
    <row r="13" spans="1:5" ht="12.75">
      <c r="A13" s="4" t="s">
        <v>8</v>
      </c>
      <c r="B13" s="8">
        <v>2261.425</v>
      </c>
      <c r="C13" s="8">
        <v>452</v>
      </c>
      <c r="D13" s="8">
        <f t="shared" si="1"/>
        <v>-1809.4250000000002</v>
      </c>
      <c r="E13" s="9">
        <f t="shared" si="0"/>
        <v>-80.0126026730933</v>
      </c>
    </row>
    <row r="14" spans="1:5" ht="12.75">
      <c r="A14" s="4" t="s">
        <v>9</v>
      </c>
      <c r="B14" s="8">
        <v>863.372</v>
      </c>
      <c r="C14" s="8">
        <v>833</v>
      </c>
      <c r="D14" s="8">
        <f t="shared" si="1"/>
        <v>-30.371999999999957</v>
      </c>
      <c r="E14" s="9">
        <f t="shared" si="0"/>
        <v>-3.5178347224603024</v>
      </c>
    </row>
    <row r="15" spans="1:5" ht="12.75">
      <c r="A15" s="4" t="s">
        <v>10</v>
      </c>
      <c r="B15" s="8">
        <v>815.214</v>
      </c>
      <c r="C15" s="8">
        <v>817</v>
      </c>
      <c r="D15" s="8">
        <f t="shared" si="1"/>
        <v>1.7859999999999445</v>
      </c>
      <c r="E15" s="9">
        <f t="shared" si="0"/>
        <v>0.21908357805434453</v>
      </c>
    </row>
    <row r="16" spans="1:5" ht="12.75">
      <c r="A16" s="4" t="s">
        <v>36</v>
      </c>
      <c r="B16" s="4">
        <f>SUM(B5:B15)</f>
        <v>22855.882</v>
      </c>
      <c r="C16" s="4">
        <f>SUM(C5:C15)</f>
        <v>22856</v>
      </c>
      <c r="D16" s="4"/>
      <c r="E16" s="9"/>
    </row>
    <row r="22" spans="1:3" ht="12.75">
      <c r="A22" t="s">
        <v>30</v>
      </c>
      <c r="B22">
        <v>671</v>
      </c>
      <c r="C22"/>
    </row>
    <row r="23" spans="1:3" ht="12.75">
      <c r="A23" t="s">
        <v>31</v>
      </c>
      <c r="B23">
        <v>1636</v>
      </c>
      <c r="C23"/>
    </row>
    <row r="24" spans="1:3" ht="12.75">
      <c r="A24" t="s">
        <v>12</v>
      </c>
      <c r="B24" s="1">
        <f>((B23-B22)/B22)*100</f>
        <v>143.81520119225038</v>
      </c>
      <c r="C24"/>
    </row>
    <row r="25" spans="1:4" ht="12.75">
      <c r="A25"/>
      <c r="B25"/>
      <c r="C25"/>
      <c r="D25" s="1" t="s">
        <v>32</v>
      </c>
    </row>
    <row r="26" spans="1:4" ht="12.75">
      <c r="A26" t="s">
        <v>33</v>
      </c>
      <c r="B26">
        <v>1101</v>
      </c>
      <c r="C26"/>
      <c r="D26" s="11">
        <f>B24/B28</f>
        <v>1.781108397217859</v>
      </c>
    </row>
    <row r="27" spans="1:3" ht="12.75">
      <c r="A27" t="s">
        <v>34</v>
      </c>
      <c r="B27">
        <v>1990</v>
      </c>
      <c r="C27"/>
    </row>
    <row r="28" spans="1:3" ht="12.75">
      <c r="A28" t="s">
        <v>12</v>
      </c>
      <c r="B28" s="1">
        <f>((B27-B26)/B26)*100</f>
        <v>80.74477747502272</v>
      </c>
      <c r="C28"/>
    </row>
    <row r="29" spans="1:3" ht="12.75">
      <c r="A29"/>
      <c r="B29"/>
      <c r="C29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&amp;CBlue Lake Township
Muskegon County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Denning</dc:creator>
  <cp:keywords/>
  <dc:description/>
  <cp:lastModifiedBy>Rod Denning</cp:lastModifiedBy>
  <cp:lastPrinted>2002-09-19T13:29:20Z</cp:lastPrinted>
  <dcterms:created xsi:type="dcterms:W3CDTF">2002-03-05T21:17:06Z</dcterms:created>
  <dcterms:modified xsi:type="dcterms:W3CDTF">2003-12-04T16:15:29Z</dcterms:modified>
  <cp:category/>
  <cp:version/>
  <cp:contentType/>
  <cp:contentStatus/>
</cp:coreProperties>
</file>