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65521" windowWidth="7680" windowHeight="9315" activeTab="3"/>
  </bookViews>
  <sheets>
    <sheet name="psv" sheetId="1" r:id="rId1"/>
    <sheet name="sg" sheetId="2" r:id="rId2"/>
    <sheet name="Egelston Township" sheetId="3" r:id="rId3"/>
    <sheet name="Statistics" sheetId="4" r:id="rId4"/>
  </sheets>
  <definedNames>
    <definedName name="DATABASE" localSheetId="0">'psv'!$A$1:$B$11</definedName>
    <definedName name="DATABASE">'sg'!$A$1:$A$4</definedName>
  </definedNames>
  <calcPr fullCalcOnLoad="1"/>
</workbook>
</file>

<file path=xl/sharedStrings.xml><?xml version="1.0" encoding="utf-8"?>
<sst xmlns="http://schemas.openxmlformats.org/spreadsheetml/2006/main" count="43" uniqueCount="39">
  <si>
    <t>Commercial/Institutional</t>
  </si>
  <si>
    <t>Confined Feeding/Permanent Pasture</t>
  </si>
  <si>
    <t>Coniferous Forest</t>
  </si>
  <si>
    <t>Cropland</t>
  </si>
  <si>
    <t>Deciduous Forest</t>
  </si>
  <si>
    <t>Grasses and Forbs - Open Field</t>
  </si>
  <si>
    <t>Industrial</t>
  </si>
  <si>
    <t>Other Developed Area</t>
  </si>
  <si>
    <t>Residential</t>
  </si>
  <si>
    <t>Shrub Open Field</t>
  </si>
  <si>
    <t>Water</t>
  </si>
  <si>
    <t>Wetland</t>
  </si>
  <si>
    <t>Land Use/Cover Types</t>
  </si>
  <si>
    <t>Net Change</t>
  </si>
  <si>
    <t>Percent Change</t>
  </si>
  <si>
    <t>Egelston Township</t>
  </si>
  <si>
    <t>Muskegon County</t>
  </si>
  <si>
    <t>Other Agricultural Land</t>
  </si>
  <si>
    <t>Dune sand</t>
  </si>
  <si>
    <t>Lacustrine sand and gravel</t>
  </si>
  <si>
    <t>Beech-Sugar Maple Forest</t>
  </si>
  <si>
    <t>Beech-Sugar Maple-Hemlock Forest</t>
  </si>
  <si>
    <t>Black Ash Swamp</t>
  </si>
  <si>
    <t>Hemlock-White Pine Forest</t>
  </si>
  <si>
    <t>Lake/River</t>
  </si>
  <si>
    <t>Mixed Conifer Swamp</t>
  </si>
  <si>
    <t>Mixed Hardwood Swamp</t>
  </si>
  <si>
    <t>Oak/Pine Barrens</t>
  </si>
  <si>
    <t>Shrub Swamp/Emergent Marsh</t>
  </si>
  <si>
    <t>White Pine-White Oak Forest</t>
  </si>
  <si>
    <t>Presettlement Vegetation Types</t>
  </si>
  <si>
    <t>Acres</t>
  </si>
  <si>
    <t>Landform Description</t>
  </si>
  <si>
    <t>1978 Urban (includes farmsteads)</t>
  </si>
  <si>
    <t>1998 Urban (includes farmsteads)</t>
  </si>
  <si>
    <t>Sprawl Index</t>
  </si>
  <si>
    <t>1980 Population</t>
  </si>
  <si>
    <t>2000 Population</t>
  </si>
  <si>
    <t>TOTAL ACRES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</si>
</sst>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Land Use/Cover 1978-1998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Statistics!$B$4</c:f>
              <c:strCache>
                <c:ptCount val="1"/>
                <c:pt idx="0">
                  <c:v>1978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Statistics!$A$5:$A$17</c:f>
              <c:strCache>
                <c:ptCount val="13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Other Agricultural Land</c:v>
                </c:pt>
                <c:pt idx="8">
                  <c:v>Other Developed Area</c:v>
                </c:pt>
                <c:pt idx="9">
                  <c:v>Residential</c:v>
                </c:pt>
                <c:pt idx="10">
                  <c:v>Shrub Open Field</c:v>
                </c:pt>
                <c:pt idx="11">
                  <c:v>Water</c:v>
                </c:pt>
                <c:pt idx="12">
                  <c:v>Wetland</c:v>
                </c:pt>
              </c:strCache>
            </c:strRef>
          </c:cat>
          <c:val>
            <c:numRef>
              <c:f>Statistics!$B$5:$B$17</c:f>
              <c:numCache>
                <c:ptCount val="13"/>
                <c:pt idx="0">
                  <c:v>206</c:v>
                </c:pt>
                <c:pt idx="1">
                  <c:v>263</c:v>
                </c:pt>
                <c:pt idx="2">
                  <c:v>498</c:v>
                </c:pt>
                <c:pt idx="3">
                  <c:v>2244</c:v>
                </c:pt>
                <c:pt idx="4">
                  <c:v>12236</c:v>
                </c:pt>
                <c:pt idx="5">
                  <c:v>436</c:v>
                </c:pt>
                <c:pt idx="6">
                  <c:v>106</c:v>
                </c:pt>
                <c:pt idx="7">
                  <c:v>0</c:v>
                </c:pt>
                <c:pt idx="8">
                  <c:v>2362</c:v>
                </c:pt>
                <c:pt idx="9">
                  <c:v>2194</c:v>
                </c:pt>
                <c:pt idx="10">
                  <c:v>911</c:v>
                </c:pt>
                <c:pt idx="11">
                  <c:v>320</c:v>
                </c:pt>
                <c:pt idx="12">
                  <c:v>1141</c:v>
                </c:pt>
              </c:numCache>
            </c:numRef>
          </c:val>
        </c:ser>
        <c:ser>
          <c:idx val="1"/>
          <c:order val="1"/>
          <c:tx>
            <c:strRef>
              <c:f>Statistics!$C$4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Statistics!$A$5:$A$17</c:f>
              <c:strCache>
                <c:ptCount val="13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Other Agricultural Land</c:v>
                </c:pt>
                <c:pt idx="8">
                  <c:v>Other Developed Area</c:v>
                </c:pt>
                <c:pt idx="9">
                  <c:v>Residential</c:v>
                </c:pt>
                <c:pt idx="10">
                  <c:v>Shrub Open Field</c:v>
                </c:pt>
                <c:pt idx="11">
                  <c:v>Water</c:v>
                </c:pt>
                <c:pt idx="12">
                  <c:v>Wetland</c:v>
                </c:pt>
              </c:strCache>
            </c:strRef>
          </c:cat>
          <c:val>
            <c:numRef>
              <c:f>Statistics!$C$5:$C$17</c:f>
              <c:numCache>
                <c:ptCount val="13"/>
                <c:pt idx="0">
                  <c:v>277.123</c:v>
                </c:pt>
                <c:pt idx="1">
                  <c:v>102.611</c:v>
                </c:pt>
                <c:pt idx="2">
                  <c:v>562.601</c:v>
                </c:pt>
                <c:pt idx="3">
                  <c:v>2131.552</c:v>
                </c:pt>
                <c:pt idx="4">
                  <c:v>11270.416</c:v>
                </c:pt>
                <c:pt idx="5">
                  <c:v>478.319</c:v>
                </c:pt>
                <c:pt idx="6">
                  <c:v>285.362</c:v>
                </c:pt>
                <c:pt idx="7">
                  <c:v>18.637</c:v>
                </c:pt>
                <c:pt idx="8">
                  <c:v>2382.887</c:v>
                </c:pt>
                <c:pt idx="9">
                  <c:v>3105.119</c:v>
                </c:pt>
                <c:pt idx="10">
                  <c:v>792.779</c:v>
                </c:pt>
                <c:pt idx="11">
                  <c:v>272.143</c:v>
                </c:pt>
                <c:pt idx="12">
                  <c:v>1250.299</c:v>
                </c:pt>
              </c:numCache>
            </c:numRef>
          </c:val>
        </c:ser>
        <c:ser>
          <c:idx val="2"/>
          <c:order val="2"/>
          <c:tx>
            <c:strRef>
              <c:f>Statistics!$D$4</c:f>
              <c:strCache>
                <c:ptCount val="1"/>
                <c:pt idx="0">
                  <c:v>Net 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Statistics!$A$5:$A$17</c:f>
              <c:strCache>
                <c:ptCount val="13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Other Agricultural Land</c:v>
                </c:pt>
                <c:pt idx="8">
                  <c:v>Other Developed Area</c:v>
                </c:pt>
                <c:pt idx="9">
                  <c:v>Residential</c:v>
                </c:pt>
                <c:pt idx="10">
                  <c:v>Shrub Open Field</c:v>
                </c:pt>
                <c:pt idx="11">
                  <c:v>Water</c:v>
                </c:pt>
                <c:pt idx="12">
                  <c:v>Wetland</c:v>
                </c:pt>
              </c:strCache>
            </c:strRef>
          </c:cat>
          <c:val>
            <c:numRef>
              <c:f>Statistics!$D$5:$D$17</c:f>
              <c:numCache>
                <c:ptCount val="13"/>
                <c:pt idx="0">
                  <c:v>71.12299999999999</c:v>
                </c:pt>
                <c:pt idx="1">
                  <c:v>-160.389</c:v>
                </c:pt>
                <c:pt idx="2">
                  <c:v>64.601</c:v>
                </c:pt>
                <c:pt idx="3">
                  <c:v>-112.44799999999987</c:v>
                </c:pt>
                <c:pt idx="4">
                  <c:v>-965.5840000000007</c:v>
                </c:pt>
                <c:pt idx="5">
                  <c:v>42.31900000000002</c:v>
                </c:pt>
                <c:pt idx="6">
                  <c:v>179.36200000000002</c:v>
                </c:pt>
                <c:pt idx="7">
                  <c:v>18.637</c:v>
                </c:pt>
                <c:pt idx="8">
                  <c:v>20.88700000000017</c:v>
                </c:pt>
                <c:pt idx="9">
                  <c:v>911.1190000000001</c:v>
                </c:pt>
                <c:pt idx="10">
                  <c:v>-118.221</c:v>
                </c:pt>
                <c:pt idx="11">
                  <c:v>-47.85700000000003</c:v>
                </c:pt>
                <c:pt idx="12">
                  <c:v>109.29899999999998</c:v>
                </c:pt>
              </c:numCache>
            </c:numRef>
          </c:val>
        </c:ser>
        <c:axId val="19763315"/>
        <c:axId val="43652108"/>
      </c:barChart>
      <c:catAx>
        <c:axId val="19763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Land Use/Cover 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52108"/>
        <c:crosses val="autoZero"/>
        <c:auto val="1"/>
        <c:lblOffset val="100"/>
        <c:noMultiLvlLbl val="0"/>
      </c:catAx>
      <c:valAx>
        <c:axId val="43652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633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Chart 1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2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5" bestFit="1" customWidth="1"/>
    <col min="2" max="2" width="8.421875" style="5" customWidth="1"/>
  </cols>
  <sheetData>
    <row r="1" spans="1:2" s="13" customFormat="1" ht="12.75">
      <c r="A1" s="1" t="s">
        <v>30</v>
      </c>
      <c r="B1" s="2" t="s">
        <v>31</v>
      </c>
    </row>
    <row r="2" spans="1:2" ht="12.75">
      <c r="A2" s="9" t="s">
        <v>20</v>
      </c>
      <c r="B2" s="9">
        <v>181.828</v>
      </c>
    </row>
    <row r="3" spans="1:2" ht="12.75">
      <c r="A3" s="9" t="s">
        <v>21</v>
      </c>
      <c r="B3" s="9">
        <v>75.774</v>
      </c>
    </row>
    <row r="4" spans="1:2" ht="12.75">
      <c r="A4" s="9" t="s">
        <v>22</v>
      </c>
      <c r="B4" s="9">
        <v>18.117</v>
      </c>
    </row>
    <row r="5" spans="1:2" ht="12.75">
      <c r="A5" s="9" t="s">
        <v>23</v>
      </c>
      <c r="B5" s="9">
        <v>963.556</v>
      </c>
    </row>
    <row r="6" spans="1:2" ht="12.75">
      <c r="A6" s="9" t="s">
        <v>24</v>
      </c>
      <c r="B6" s="9">
        <v>447.7</v>
      </c>
    </row>
    <row r="7" spans="1:2" ht="12.75">
      <c r="A7" s="9" t="s">
        <v>25</v>
      </c>
      <c r="B7" s="9">
        <v>306.116</v>
      </c>
    </row>
    <row r="8" spans="1:2" ht="12.75">
      <c r="A8" s="9" t="s">
        <v>26</v>
      </c>
      <c r="B8" s="9">
        <v>3568.13</v>
      </c>
    </row>
    <row r="9" spans="1:2" ht="12.75">
      <c r="A9" s="9" t="s">
        <v>27</v>
      </c>
      <c r="B9" s="9">
        <v>490.028</v>
      </c>
    </row>
    <row r="10" spans="1:2" ht="12.75">
      <c r="A10" s="9" t="s">
        <v>28</v>
      </c>
      <c r="B10" s="9">
        <v>1460.554</v>
      </c>
    </row>
    <row r="11" spans="1:2" ht="12.75">
      <c r="A11" s="9" t="s">
        <v>29</v>
      </c>
      <c r="B11" s="9">
        <v>15416.521</v>
      </c>
    </row>
    <row r="12" spans="1:2" ht="12.75">
      <c r="A12" s="9"/>
      <c r="B12" s="9">
        <f>SUM(B2:B11)</f>
        <v>22928.324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5" customWidth="1"/>
    <col min="2" max="2" width="10.8515625" style="5" customWidth="1"/>
  </cols>
  <sheetData>
    <row r="1" spans="1:2" s="13" customFormat="1" ht="12.75">
      <c r="A1" s="1" t="s">
        <v>32</v>
      </c>
      <c r="B1" s="2" t="s">
        <v>31</v>
      </c>
    </row>
    <row r="2" spans="1:2" ht="12.75">
      <c r="A2" s="9" t="s">
        <v>18</v>
      </c>
      <c r="B2" s="9">
        <v>872.138</v>
      </c>
    </row>
    <row r="3" spans="1:2" ht="12.75">
      <c r="A3" s="9" t="s">
        <v>19</v>
      </c>
      <c r="B3" s="9">
        <v>21867.883</v>
      </c>
    </row>
    <row r="4" spans="1:2" ht="12.75">
      <c r="A4" s="9" t="s">
        <v>10</v>
      </c>
      <c r="B4" s="9">
        <v>188.307</v>
      </c>
    </row>
    <row r="5" spans="1:2" ht="12.75">
      <c r="A5" s="9"/>
      <c r="B5" s="9">
        <f>SUM(B2:B4)</f>
        <v>22928.328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9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32.57421875" style="0" bestFit="1" customWidth="1"/>
    <col min="2" max="2" width="6.00390625" style="0" customWidth="1"/>
    <col min="3" max="3" width="6.00390625" style="0" bestFit="1" customWidth="1"/>
    <col min="4" max="4" width="11.57421875" style="0" bestFit="1" customWidth="1"/>
    <col min="5" max="5" width="15.7109375" style="11" bestFit="1" customWidth="1"/>
  </cols>
  <sheetData>
    <row r="1" ht="12.75">
      <c r="B1" s="4" t="s">
        <v>15</v>
      </c>
    </row>
    <row r="2" ht="12.75">
      <c r="B2" s="4" t="s">
        <v>16</v>
      </c>
    </row>
    <row r="4" spans="1:5" ht="12.75">
      <c r="A4" s="1" t="s">
        <v>12</v>
      </c>
      <c r="B4" s="2">
        <v>1978</v>
      </c>
      <c r="C4" s="2">
        <v>1998</v>
      </c>
      <c r="D4" s="2" t="s">
        <v>13</v>
      </c>
      <c r="E4" s="3" t="s">
        <v>14</v>
      </c>
    </row>
    <row r="5" spans="1:5" ht="12.75">
      <c r="A5" s="6" t="s">
        <v>0</v>
      </c>
      <c r="B5" s="7">
        <v>206</v>
      </c>
      <c r="C5" s="8">
        <v>277.123</v>
      </c>
      <c r="D5" s="8">
        <f aca="true" t="shared" si="0" ref="D5:D17">C5-B5</f>
        <v>71.12299999999999</v>
      </c>
      <c r="E5" s="12">
        <f aca="true" t="shared" si="1" ref="E5:E11">D5/B5*100</f>
        <v>34.5257281553398</v>
      </c>
    </row>
    <row r="6" spans="1:5" ht="12.75">
      <c r="A6" s="6" t="s">
        <v>1</v>
      </c>
      <c r="B6" s="7">
        <v>263</v>
      </c>
      <c r="C6" s="8">
        <v>102.611</v>
      </c>
      <c r="D6" s="8">
        <f t="shared" si="0"/>
        <v>-160.389</v>
      </c>
      <c r="E6" s="12">
        <f t="shared" si="1"/>
        <v>-60.98441064638783</v>
      </c>
    </row>
    <row r="7" spans="1:5" ht="12.75">
      <c r="A7" s="6" t="s">
        <v>2</v>
      </c>
      <c r="B7" s="7">
        <v>498</v>
      </c>
      <c r="C7" s="8">
        <v>562.601</v>
      </c>
      <c r="D7" s="8">
        <f t="shared" si="0"/>
        <v>64.601</v>
      </c>
      <c r="E7" s="12">
        <f t="shared" si="1"/>
        <v>12.972088353413655</v>
      </c>
    </row>
    <row r="8" spans="1:5" ht="12.75">
      <c r="A8" s="6" t="s">
        <v>3</v>
      </c>
      <c r="B8" s="7">
        <v>2244</v>
      </c>
      <c r="C8" s="8">
        <v>2131.552</v>
      </c>
      <c r="D8" s="8">
        <f t="shared" si="0"/>
        <v>-112.44799999999987</v>
      </c>
      <c r="E8" s="12">
        <f t="shared" si="1"/>
        <v>-5.011051693404629</v>
      </c>
    </row>
    <row r="9" spans="1:5" ht="12.75">
      <c r="A9" s="6" t="s">
        <v>4</v>
      </c>
      <c r="B9" s="7">
        <v>12236</v>
      </c>
      <c r="C9" s="8">
        <v>11271.416</v>
      </c>
      <c r="D9" s="8">
        <f t="shared" si="0"/>
        <v>-964.5840000000007</v>
      </c>
      <c r="E9" s="12">
        <f t="shared" si="1"/>
        <v>-7.883164432821189</v>
      </c>
    </row>
    <row r="10" spans="1:5" ht="12.75">
      <c r="A10" s="6" t="s">
        <v>5</v>
      </c>
      <c r="B10" s="7">
        <v>450</v>
      </c>
      <c r="C10" s="8">
        <v>478.319</v>
      </c>
      <c r="D10" s="8">
        <f t="shared" si="0"/>
        <v>28.319000000000017</v>
      </c>
      <c r="E10" s="12">
        <f t="shared" si="1"/>
        <v>6.293111111111115</v>
      </c>
    </row>
    <row r="11" spans="1:5" ht="12.75">
      <c r="A11" s="6" t="s">
        <v>6</v>
      </c>
      <c r="B11" s="7">
        <v>106</v>
      </c>
      <c r="C11" s="8">
        <v>285.362</v>
      </c>
      <c r="D11" s="8">
        <f t="shared" si="0"/>
        <v>179.36200000000002</v>
      </c>
      <c r="E11" s="12">
        <f t="shared" si="1"/>
        <v>169.20943396226417</v>
      </c>
    </row>
    <row r="12" spans="1:5" ht="12.75">
      <c r="A12" s="9" t="s">
        <v>17</v>
      </c>
      <c r="B12" s="7">
        <v>0</v>
      </c>
      <c r="C12" s="8">
        <v>18.637</v>
      </c>
      <c r="D12" s="8">
        <f t="shared" si="0"/>
        <v>18.637</v>
      </c>
      <c r="E12" s="12">
        <v>100</v>
      </c>
    </row>
    <row r="13" spans="1:5" ht="12.75">
      <c r="A13" s="6" t="s">
        <v>7</v>
      </c>
      <c r="B13" s="7">
        <v>2362</v>
      </c>
      <c r="C13" s="8">
        <v>2382.887</v>
      </c>
      <c r="D13" s="8">
        <f t="shared" si="0"/>
        <v>20.88700000000017</v>
      </c>
      <c r="E13" s="12">
        <f>D13/B13*100</f>
        <v>0.8842929720575855</v>
      </c>
    </row>
    <row r="14" spans="1:5" ht="12.75">
      <c r="A14" s="6" t="s">
        <v>8</v>
      </c>
      <c r="B14" s="7">
        <v>2194</v>
      </c>
      <c r="C14" s="8">
        <v>3105.119</v>
      </c>
      <c r="D14" s="8">
        <f t="shared" si="0"/>
        <v>911.1190000000001</v>
      </c>
      <c r="E14" s="12">
        <f>D14/B14*100</f>
        <v>41.52775752051049</v>
      </c>
    </row>
    <row r="15" spans="1:5" ht="12.75">
      <c r="A15" s="6" t="s">
        <v>9</v>
      </c>
      <c r="B15" s="7">
        <v>911</v>
      </c>
      <c r="C15" s="8">
        <v>792.779</v>
      </c>
      <c r="D15" s="8">
        <f t="shared" si="0"/>
        <v>-118.221</v>
      </c>
      <c r="E15" s="12">
        <f>D15/B15*100</f>
        <v>-12.977058177826564</v>
      </c>
    </row>
    <row r="16" spans="1:5" ht="12.75">
      <c r="A16" s="6" t="s">
        <v>10</v>
      </c>
      <c r="B16" s="7">
        <v>320</v>
      </c>
      <c r="C16" s="8">
        <v>272.143</v>
      </c>
      <c r="D16" s="8">
        <f t="shared" si="0"/>
        <v>-47.85700000000003</v>
      </c>
      <c r="E16" s="12">
        <f>D16/B16*100</f>
        <v>-14.955312500000009</v>
      </c>
    </row>
    <row r="17" spans="1:5" ht="12.75">
      <c r="A17" s="6" t="s">
        <v>11</v>
      </c>
      <c r="B17" s="7">
        <v>1141</v>
      </c>
      <c r="C17" s="8">
        <v>1250.299</v>
      </c>
      <c r="D17" s="8">
        <f t="shared" si="0"/>
        <v>109.29899999999998</v>
      </c>
      <c r="E17" s="12">
        <f>D17/B17*100</f>
        <v>9.579228746713406</v>
      </c>
    </row>
    <row r="18" spans="1:5" ht="12.75">
      <c r="A18" s="15" t="s">
        <v>38</v>
      </c>
      <c r="B18" s="10">
        <f>SUM(B5:B17)</f>
        <v>22931</v>
      </c>
      <c r="C18" s="10">
        <f>SUM(C5:C17)</f>
        <v>22930.847999999994</v>
      </c>
      <c r="D18" s="2"/>
      <c r="E18" s="3"/>
    </row>
    <row r="19" ht="12.75">
      <c r="A19" s="5"/>
    </row>
    <row r="22" spans="1:4" ht="12.75">
      <c r="A22" t="s">
        <v>33</v>
      </c>
      <c r="B22">
        <v>4868</v>
      </c>
      <c r="D22" s="5"/>
    </row>
    <row r="23" spans="1:4" ht="12.75">
      <c r="A23" t="s">
        <v>34</v>
      </c>
      <c r="B23">
        <v>6069</v>
      </c>
      <c r="D23" s="5"/>
    </row>
    <row r="24" spans="1:4" ht="12.75">
      <c r="A24" t="s">
        <v>14</v>
      </c>
      <c r="B24" s="5">
        <f>((B23-B22)/B22)*100</f>
        <v>24.671322925225965</v>
      </c>
      <c r="D24" s="5"/>
    </row>
    <row r="25" ht="12.75">
      <c r="D25" s="5" t="s">
        <v>35</v>
      </c>
    </row>
    <row r="26" spans="1:4" ht="12.75">
      <c r="A26" t="s">
        <v>36</v>
      </c>
      <c r="B26">
        <v>7310</v>
      </c>
      <c r="D26" s="14">
        <f>B24/B28</f>
        <v>0.8098220502173409</v>
      </c>
    </row>
    <row r="27" spans="1:4" ht="12.75">
      <c r="A27" t="s">
        <v>37</v>
      </c>
      <c r="B27">
        <v>9537</v>
      </c>
      <c r="D27" s="5"/>
    </row>
    <row r="28" spans="1:4" ht="12.75">
      <c r="A28" t="s">
        <v>14</v>
      </c>
      <c r="B28" s="5">
        <f>((B27-B26)/B26)*100</f>
        <v>30.465116279069765</v>
      </c>
      <c r="D28" s="5"/>
    </row>
    <row r="29" ht="12.75">
      <c r="D29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Denning</dc:creator>
  <cp:keywords/>
  <dc:description/>
  <cp:lastModifiedBy>Rod Denning</cp:lastModifiedBy>
  <cp:lastPrinted>2002-10-07T20:22:31Z</cp:lastPrinted>
  <dcterms:created xsi:type="dcterms:W3CDTF">2002-04-10T17:47:26Z</dcterms:created>
  <dcterms:modified xsi:type="dcterms:W3CDTF">2003-12-04T16:16:20Z</dcterms:modified>
  <cp:category/>
  <cp:version/>
  <cp:contentType/>
  <cp:contentStatus/>
</cp:coreProperties>
</file>