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75" yWindow="65401" windowWidth="7680" windowHeight="9315" activeTab="3"/>
  </bookViews>
  <sheets>
    <sheet name="psv" sheetId="1" r:id="rId1"/>
    <sheet name="sg" sheetId="2" r:id="rId2"/>
    <sheet name="Laketon Chart" sheetId="3" r:id="rId3"/>
    <sheet name="Statistics" sheetId="4" r:id="rId4"/>
  </sheets>
  <definedNames>
    <definedName name="DATABASE" localSheetId="0">'psv'!$A$1:$B$11</definedName>
    <definedName name="DATABASE">'sg'!$A$1:$A$5</definedName>
  </definedNames>
  <calcPr fullCalcOnLoad="1"/>
</workbook>
</file>

<file path=xl/sharedStrings.xml><?xml version="1.0" encoding="utf-8"?>
<sst xmlns="http://schemas.openxmlformats.org/spreadsheetml/2006/main" count="47" uniqueCount="43">
  <si>
    <t>Commercial/Institutional</t>
  </si>
  <si>
    <t>Coniferous Forest</t>
  </si>
  <si>
    <t>Cropland</t>
  </si>
  <si>
    <t>Deciduous Forest</t>
  </si>
  <si>
    <t>Grasses and Forbs - Open Field</t>
  </si>
  <si>
    <t>Industrial</t>
  </si>
  <si>
    <t>Orchards and Other Specialty Crop</t>
  </si>
  <si>
    <t>Other Developed Area</t>
  </si>
  <si>
    <t>Residential</t>
  </si>
  <si>
    <t>Sand Dune/ Barren</t>
  </si>
  <si>
    <t>Shrub Open Field</t>
  </si>
  <si>
    <t>Water</t>
  </si>
  <si>
    <t>Wetland</t>
  </si>
  <si>
    <t>Confined Feeding/Permanent Pasture</t>
  </si>
  <si>
    <t>Land Use/Cover Types</t>
  </si>
  <si>
    <t>Net Change</t>
  </si>
  <si>
    <t>Percent Change</t>
  </si>
  <si>
    <t>Laketon Township</t>
  </si>
  <si>
    <t>Muskegon County</t>
  </si>
  <si>
    <t>Dune sand</t>
  </si>
  <si>
    <t>End moraines of fine-textured till</t>
  </si>
  <si>
    <t>Lacustrine sand and gravel</t>
  </si>
  <si>
    <t>Beech-Sugar Maple-Hemlock Forest</t>
  </si>
  <si>
    <t>Cedar Swamp</t>
  </si>
  <si>
    <t>Lake/River</t>
  </si>
  <si>
    <t>Mixed Conifer Swamp</t>
  </si>
  <si>
    <t>Mixed Hardwood Swamp</t>
  </si>
  <si>
    <t>Pine Barrens</t>
  </si>
  <si>
    <t>Sand Dune</t>
  </si>
  <si>
    <t>Shrub Swamp/Emergent Marsh</t>
  </si>
  <si>
    <t>White Pine-White Oak Forest</t>
  </si>
  <si>
    <t>Presettlement Vegetation Types</t>
  </si>
  <si>
    <t>Acres</t>
  </si>
  <si>
    <t>Landform Description</t>
  </si>
  <si>
    <t>Beach, Riverbank</t>
  </si>
  <si>
    <t>1978 Urban (includes farmsteads)</t>
  </si>
  <si>
    <t>1998 Urban (includes farmsteads)</t>
  </si>
  <si>
    <t>Sprawl Index</t>
  </si>
  <si>
    <t>1980 Population</t>
  </si>
  <si>
    <t>2000 Population</t>
  </si>
  <si>
    <t>Note: Includes the City of Muskegon (Part)</t>
  </si>
  <si>
    <t>Note: Index based on Laketon Township area only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</si>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</sst>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Use/Cover 1978-1998
Laketon Township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625"/>
          <c:w val="0.948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Sand Dune/ Barren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Statistics!$B$5:$B$18</c:f>
              <c:numCache>
                <c:ptCount val="14"/>
                <c:pt idx="0">
                  <c:v>302.093</c:v>
                </c:pt>
                <c:pt idx="1">
                  <c:v>0</c:v>
                </c:pt>
                <c:pt idx="2">
                  <c:v>502.78</c:v>
                </c:pt>
                <c:pt idx="3">
                  <c:v>513.62</c:v>
                </c:pt>
                <c:pt idx="4">
                  <c:v>6392.302</c:v>
                </c:pt>
                <c:pt idx="5">
                  <c:v>351.697</c:v>
                </c:pt>
                <c:pt idx="6">
                  <c:v>223.434</c:v>
                </c:pt>
                <c:pt idx="7">
                  <c:v>54.512</c:v>
                </c:pt>
                <c:pt idx="8">
                  <c:v>559.78</c:v>
                </c:pt>
                <c:pt idx="9">
                  <c:v>3922.115</c:v>
                </c:pt>
                <c:pt idx="10">
                  <c:v>462.267</c:v>
                </c:pt>
                <c:pt idx="11">
                  <c:v>1085.136</c:v>
                </c:pt>
                <c:pt idx="12">
                  <c:v>3970.734</c:v>
                </c:pt>
                <c:pt idx="13">
                  <c:v>246.004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Sand Dune/ Barren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Statistics!$C$5:$C$18</c:f>
              <c:numCache>
                <c:ptCount val="14"/>
                <c:pt idx="0">
                  <c:v>358.246</c:v>
                </c:pt>
                <c:pt idx="1">
                  <c:v>6.623</c:v>
                </c:pt>
                <c:pt idx="2">
                  <c:v>478.593</c:v>
                </c:pt>
                <c:pt idx="3">
                  <c:v>81.791</c:v>
                </c:pt>
                <c:pt idx="4">
                  <c:v>6303.312</c:v>
                </c:pt>
                <c:pt idx="5">
                  <c:v>457.447</c:v>
                </c:pt>
                <c:pt idx="6">
                  <c:v>225.745</c:v>
                </c:pt>
                <c:pt idx="7">
                  <c:v>56.668</c:v>
                </c:pt>
                <c:pt idx="8">
                  <c:v>644.128</c:v>
                </c:pt>
                <c:pt idx="9">
                  <c:v>4919.713</c:v>
                </c:pt>
                <c:pt idx="10">
                  <c:v>300.52</c:v>
                </c:pt>
                <c:pt idx="11">
                  <c:v>495.039</c:v>
                </c:pt>
                <c:pt idx="12">
                  <c:v>4003.545</c:v>
                </c:pt>
                <c:pt idx="13">
                  <c:v>255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Statistics!$A$5:$A$18</c:f>
              <c:strCache>
                <c:ptCount val="14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Developed Area</c:v>
                </c:pt>
                <c:pt idx="9">
                  <c:v>Residential</c:v>
                </c:pt>
                <c:pt idx="10">
                  <c:v>Sand Dune/ Barren</c:v>
                </c:pt>
                <c:pt idx="11">
                  <c:v>Shrub Open Field</c:v>
                </c:pt>
                <c:pt idx="12">
                  <c:v>Water</c:v>
                </c:pt>
                <c:pt idx="13">
                  <c:v>Wetland</c:v>
                </c:pt>
              </c:strCache>
            </c:strRef>
          </c:cat>
          <c:val>
            <c:numRef>
              <c:f>Statistics!$D$5:$D$18</c:f>
              <c:numCache>
                <c:ptCount val="14"/>
                <c:pt idx="0">
                  <c:v>56.15299999999996</c:v>
                </c:pt>
                <c:pt idx="1">
                  <c:v>6.623</c:v>
                </c:pt>
                <c:pt idx="2">
                  <c:v>-24.186999999999955</c:v>
                </c:pt>
                <c:pt idx="3">
                  <c:v>-431.829</c:v>
                </c:pt>
                <c:pt idx="4">
                  <c:v>-88.98999999999978</c:v>
                </c:pt>
                <c:pt idx="5">
                  <c:v>105.75</c:v>
                </c:pt>
                <c:pt idx="6">
                  <c:v>2.311000000000007</c:v>
                </c:pt>
                <c:pt idx="7">
                  <c:v>2.155999999999999</c:v>
                </c:pt>
                <c:pt idx="8">
                  <c:v>84.34800000000007</c:v>
                </c:pt>
                <c:pt idx="9">
                  <c:v>997.598</c:v>
                </c:pt>
                <c:pt idx="10">
                  <c:v>-161.747</c:v>
                </c:pt>
                <c:pt idx="11">
                  <c:v>-590.097</c:v>
                </c:pt>
                <c:pt idx="12">
                  <c:v>32.81100000000015</c:v>
                </c:pt>
                <c:pt idx="13">
                  <c:v>8.99600000000001</c:v>
                </c:pt>
              </c:numCache>
            </c:numRef>
          </c:val>
        </c:ser>
        <c:axId val="66090546"/>
        <c:axId val="57944003"/>
      </c:barChart>
      <c:catAx>
        <c:axId val="6609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44003"/>
        <c:crosses val="autoZero"/>
        <c:auto val="1"/>
        <c:lblOffset val="100"/>
        <c:noMultiLvlLbl val="0"/>
      </c:catAx>
      <c:valAx>
        <c:axId val="5794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905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bestFit="1" customWidth="1"/>
    <col min="2" max="2" width="8.57421875" style="1" customWidth="1"/>
  </cols>
  <sheetData>
    <row r="1" spans="1:2" s="10" customFormat="1" ht="12.75">
      <c r="A1" s="3" t="s">
        <v>31</v>
      </c>
      <c r="B1" s="4" t="s">
        <v>32</v>
      </c>
    </row>
    <row r="2" spans="1:2" ht="12.75">
      <c r="A2" s="11" t="s">
        <v>34</v>
      </c>
      <c r="B2" s="11">
        <v>65.033</v>
      </c>
    </row>
    <row r="3" spans="1:2" ht="12.75">
      <c r="A3" s="11" t="s">
        <v>22</v>
      </c>
      <c r="B3" s="11">
        <v>59.461</v>
      </c>
    </row>
    <row r="4" spans="1:2" ht="12.75">
      <c r="A4" s="11" t="s">
        <v>23</v>
      </c>
      <c r="B4" s="11">
        <v>23.449</v>
      </c>
    </row>
    <row r="5" spans="1:2" ht="12.75">
      <c r="A5" s="11" t="s">
        <v>24</v>
      </c>
      <c r="B5" s="11">
        <v>4155.381</v>
      </c>
    </row>
    <row r="6" spans="1:2" ht="12.75">
      <c r="A6" s="11" t="s">
        <v>25</v>
      </c>
      <c r="B6" s="11">
        <v>230.212</v>
      </c>
    </row>
    <row r="7" spans="1:2" ht="12.75">
      <c r="A7" s="11" t="s">
        <v>26</v>
      </c>
      <c r="B7" s="11">
        <v>233.755</v>
      </c>
    </row>
    <row r="8" spans="1:2" ht="12.75">
      <c r="A8" s="11" t="s">
        <v>27</v>
      </c>
      <c r="B8" s="11">
        <v>10.286</v>
      </c>
    </row>
    <row r="9" spans="1:2" ht="12.75">
      <c r="A9" s="11" t="s">
        <v>28</v>
      </c>
      <c r="B9" s="11">
        <v>235.393</v>
      </c>
    </row>
    <row r="10" spans="1:2" ht="12.75">
      <c r="A10" s="11" t="s">
        <v>29</v>
      </c>
      <c r="B10" s="11">
        <v>89.309</v>
      </c>
    </row>
    <row r="11" spans="1:2" ht="12.75">
      <c r="A11" s="11" t="s">
        <v>30</v>
      </c>
      <c r="B11" s="11">
        <v>13370.627</v>
      </c>
    </row>
    <row r="12" spans="1:2" ht="12.75">
      <c r="A12" s="11"/>
      <c r="B12" s="11">
        <f>SUM(B2:B11)</f>
        <v>18472.906000000003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2" width="10.7109375" style="1" customWidth="1"/>
  </cols>
  <sheetData>
    <row r="1" spans="1:2" s="10" customFormat="1" ht="12.75">
      <c r="A1" s="3" t="s">
        <v>33</v>
      </c>
      <c r="B1" s="4" t="s">
        <v>32</v>
      </c>
    </row>
    <row r="2" spans="1:2" ht="12.75">
      <c r="A2" s="11" t="s">
        <v>19</v>
      </c>
      <c r="B2" s="11">
        <v>5282.762</v>
      </c>
    </row>
    <row r="3" spans="1:2" ht="12.75">
      <c r="A3" s="11" t="s">
        <v>20</v>
      </c>
      <c r="B3" s="11">
        <v>2950.278</v>
      </c>
    </row>
    <row r="4" spans="1:2" ht="12.75">
      <c r="A4" s="11" t="s">
        <v>21</v>
      </c>
      <c r="B4" s="11">
        <v>6254.625</v>
      </c>
    </row>
    <row r="5" spans="1:2" ht="12.75">
      <c r="A5" s="11" t="s">
        <v>11</v>
      </c>
      <c r="B5" s="11">
        <v>4073.586</v>
      </c>
    </row>
    <row r="6" spans="1:2" ht="12.75">
      <c r="A6" s="11"/>
      <c r="B6" s="11">
        <f>SUM(B2:B5)</f>
        <v>18561.251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2.57421875" style="0" bestFit="1" customWidth="1"/>
    <col min="2" max="3" width="6.00390625" style="1" bestFit="1" customWidth="1"/>
    <col min="4" max="4" width="11.57421875" style="1" bestFit="1" customWidth="1"/>
    <col min="5" max="5" width="15.7109375" style="2" bestFit="1" customWidth="1"/>
  </cols>
  <sheetData>
    <row r="1" ht="12.75">
      <c r="B1" s="9" t="s">
        <v>17</v>
      </c>
    </row>
    <row r="2" ht="12.75">
      <c r="B2" s="9" t="s">
        <v>18</v>
      </c>
    </row>
    <row r="3" spans="1:2" ht="12.75">
      <c r="A3" t="s">
        <v>40</v>
      </c>
      <c r="B3" s="9"/>
    </row>
    <row r="4" spans="1:5" ht="12.75">
      <c r="A4" s="3" t="s">
        <v>14</v>
      </c>
      <c r="B4" s="4">
        <v>1978</v>
      </c>
      <c r="C4" s="4">
        <v>1998</v>
      </c>
      <c r="D4" s="4" t="s">
        <v>15</v>
      </c>
      <c r="E4" s="5" t="s">
        <v>16</v>
      </c>
    </row>
    <row r="5" spans="1:5" ht="12.75">
      <c r="A5" s="6" t="s">
        <v>0</v>
      </c>
      <c r="B5" s="7">
        <v>302.093</v>
      </c>
      <c r="C5" s="7">
        <v>358.246</v>
      </c>
      <c r="D5" s="7">
        <f>C5-B5</f>
        <v>56.15299999999996</v>
      </c>
      <c r="E5" s="8">
        <f>D5/B5*100</f>
        <v>18.587984494840978</v>
      </c>
    </row>
    <row r="6" spans="1:5" ht="12.75">
      <c r="A6" s="6" t="s">
        <v>13</v>
      </c>
      <c r="B6" s="7">
        <v>0</v>
      </c>
      <c r="C6" s="7">
        <v>6.623</v>
      </c>
      <c r="D6" s="7">
        <f aca="true" t="shared" si="0" ref="D6:D18">C6-B6</f>
        <v>6.623</v>
      </c>
      <c r="E6" s="8">
        <v>100</v>
      </c>
    </row>
    <row r="7" spans="1:5" ht="12.75">
      <c r="A7" s="6" t="s">
        <v>1</v>
      </c>
      <c r="B7" s="7">
        <v>502.78</v>
      </c>
      <c r="C7" s="7">
        <v>478.593</v>
      </c>
      <c r="D7" s="7">
        <f t="shared" si="0"/>
        <v>-24.186999999999955</v>
      </c>
      <c r="E7" s="8">
        <f aca="true" t="shared" si="1" ref="E7:E18">D7/B7*100</f>
        <v>-4.81065277059548</v>
      </c>
    </row>
    <row r="8" spans="1:5" ht="12.75">
      <c r="A8" s="6" t="s">
        <v>2</v>
      </c>
      <c r="B8" s="7">
        <v>513.62</v>
      </c>
      <c r="C8" s="7">
        <v>81.791</v>
      </c>
      <c r="D8" s="7">
        <f t="shared" si="0"/>
        <v>-431.829</v>
      </c>
      <c r="E8" s="8">
        <f t="shared" si="1"/>
        <v>-84.0755811689576</v>
      </c>
    </row>
    <row r="9" spans="1:5" ht="12.75">
      <c r="A9" s="6" t="s">
        <v>3</v>
      </c>
      <c r="B9" s="7">
        <v>6392.302</v>
      </c>
      <c r="C9" s="7">
        <v>6303.312</v>
      </c>
      <c r="D9" s="7">
        <f t="shared" si="0"/>
        <v>-88.98999999999978</v>
      </c>
      <c r="E9" s="8">
        <f t="shared" si="1"/>
        <v>-1.3921432372875968</v>
      </c>
    </row>
    <row r="10" spans="1:5" ht="12.75">
      <c r="A10" s="6" t="s">
        <v>4</v>
      </c>
      <c r="B10" s="7">
        <v>351.697</v>
      </c>
      <c r="C10" s="7">
        <v>457.447</v>
      </c>
      <c r="D10" s="7">
        <f t="shared" si="0"/>
        <v>105.75</v>
      </c>
      <c r="E10" s="8">
        <f t="shared" si="1"/>
        <v>30.068496461442663</v>
      </c>
    </row>
    <row r="11" spans="1:5" ht="12.75">
      <c r="A11" s="6" t="s">
        <v>5</v>
      </c>
      <c r="B11" s="7">
        <v>223.434</v>
      </c>
      <c r="C11" s="7">
        <v>225.745</v>
      </c>
      <c r="D11" s="7">
        <f t="shared" si="0"/>
        <v>2.311000000000007</v>
      </c>
      <c r="E11" s="8">
        <f t="shared" si="1"/>
        <v>1.0343099080712905</v>
      </c>
    </row>
    <row r="12" spans="1:5" ht="12.75">
      <c r="A12" s="6" t="s">
        <v>6</v>
      </c>
      <c r="B12" s="7">
        <v>54.512</v>
      </c>
      <c r="C12" s="7">
        <v>56.668</v>
      </c>
      <c r="D12" s="7">
        <f t="shared" si="0"/>
        <v>2.155999999999999</v>
      </c>
      <c r="E12" s="8">
        <f t="shared" si="1"/>
        <v>3.9550924567067782</v>
      </c>
    </row>
    <row r="13" spans="1:5" ht="12.75">
      <c r="A13" s="6" t="s">
        <v>7</v>
      </c>
      <c r="B13" s="7">
        <v>559.78</v>
      </c>
      <c r="C13" s="7">
        <v>644.128</v>
      </c>
      <c r="D13" s="7">
        <f t="shared" si="0"/>
        <v>84.34800000000007</v>
      </c>
      <c r="E13" s="8">
        <f t="shared" si="1"/>
        <v>15.06806245310659</v>
      </c>
    </row>
    <row r="14" spans="1:5" ht="12.75">
      <c r="A14" s="6" t="s">
        <v>8</v>
      </c>
      <c r="B14" s="7">
        <v>3922.115</v>
      </c>
      <c r="C14" s="7">
        <v>4919.713</v>
      </c>
      <c r="D14" s="7">
        <f t="shared" si="0"/>
        <v>997.598</v>
      </c>
      <c r="E14" s="8">
        <f t="shared" si="1"/>
        <v>25.435205240029934</v>
      </c>
    </row>
    <row r="15" spans="1:5" ht="12.75">
      <c r="A15" s="6" t="s">
        <v>9</v>
      </c>
      <c r="B15" s="7">
        <v>462.267</v>
      </c>
      <c r="C15" s="7">
        <v>300.52</v>
      </c>
      <c r="D15" s="7">
        <f t="shared" si="0"/>
        <v>-161.747</v>
      </c>
      <c r="E15" s="8">
        <f t="shared" si="1"/>
        <v>-34.98995169458344</v>
      </c>
    </row>
    <row r="16" spans="1:5" ht="12.75">
      <c r="A16" s="6" t="s">
        <v>10</v>
      </c>
      <c r="B16" s="7">
        <v>1085.136</v>
      </c>
      <c r="C16" s="7">
        <v>495.039</v>
      </c>
      <c r="D16" s="7">
        <f t="shared" si="0"/>
        <v>-590.097</v>
      </c>
      <c r="E16" s="8">
        <f t="shared" si="1"/>
        <v>-54.380003981067816</v>
      </c>
    </row>
    <row r="17" spans="1:5" ht="12.75">
      <c r="A17" s="6" t="s">
        <v>11</v>
      </c>
      <c r="B17" s="7">
        <v>3970.734</v>
      </c>
      <c r="C17" s="7">
        <v>4003.545</v>
      </c>
      <c r="D17" s="7">
        <f t="shared" si="0"/>
        <v>32.81100000000015</v>
      </c>
      <c r="E17" s="8">
        <f t="shared" si="1"/>
        <v>0.8263207759572953</v>
      </c>
    </row>
    <row r="18" spans="1:5" ht="12.75">
      <c r="A18" s="6" t="s">
        <v>12</v>
      </c>
      <c r="B18" s="7">
        <v>246.004</v>
      </c>
      <c r="C18" s="7">
        <v>255</v>
      </c>
      <c r="D18" s="7">
        <f t="shared" si="0"/>
        <v>8.99600000000001</v>
      </c>
      <c r="E18" s="8">
        <f t="shared" si="1"/>
        <v>3.656851108112067</v>
      </c>
    </row>
    <row r="19" spans="1:5" ht="12.75">
      <c r="A19" s="6" t="s">
        <v>42</v>
      </c>
      <c r="B19" s="7">
        <f>SUM(B5:B18)</f>
        <v>18586.474000000002</v>
      </c>
      <c r="C19" s="7">
        <f>SUM(C5:C18)</f>
        <v>18586.370000000003</v>
      </c>
      <c r="D19" s="7"/>
      <c r="E19" s="8"/>
    </row>
    <row r="22" spans="1:3" ht="12.75">
      <c r="A22" t="s">
        <v>35</v>
      </c>
      <c r="B22">
        <v>2300</v>
      </c>
      <c r="C22"/>
    </row>
    <row r="23" spans="1:3" ht="12.75">
      <c r="A23" t="s">
        <v>36</v>
      </c>
      <c r="B23">
        <v>3309</v>
      </c>
      <c r="C23"/>
    </row>
    <row r="24" spans="1:3" ht="12.75">
      <c r="A24" t="s">
        <v>16</v>
      </c>
      <c r="B24" s="1">
        <f>((B23-B22)/B22)*100</f>
        <v>43.869565217391305</v>
      </c>
      <c r="C24"/>
    </row>
    <row r="25" spans="2:4" ht="12.75">
      <c r="B25"/>
      <c r="C25"/>
      <c r="D25" s="1" t="s">
        <v>37</v>
      </c>
    </row>
    <row r="26" spans="1:4" ht="12.75">
      <c r="A26" t="s">
        <v>38</v>
      </c>
      <c r="B26">
        <v>6327</v>
      </c>
      <c r="C26"/>
      <c r="D26" s="12">
        <f>B24/B28</f>
        <v>2.67917701863354</v>
      </c>
    </row>
    <row r="27" spans="1:3" ht="12.75">
      <c r="A27" t="s">
        <v>39</v>
      </c>
      <c r="B27">
        <v>7363</v>
      </c>
      <c r="C27"/>
    </row>
    <row r="28" spans="1:3" ht="12.75">
      <c r="A28" t="s">
        <v>16</v>
      </c>
      <c r="B28" s="1">
        <f>((B27-B26)/B26)*100</f>
        <v>16.374269005847953</v>
      </c>
      <c r="C28"/>
    </row>
    <row r="29" spans="1:3" ht="12.75">
      <c r="A29" t="s">
        <v>41</v>
      </c>
      <c r="B29"/>
      <c r="C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denningr</cp:lastModifiedBy>
  <cp:lastPrinted>2003-11-20T18:14:54Z</cp:lastPrinted>
  <dcterms:created xsi:type="dcterms:W3CDTF">2002-04-10T18:13:52Z</dcterms:created>
  <dcterms:modified xsi:type="dcterms:W3CDTF">2004-07-29T13:44:05Z</dcterms:modified>
  <cp:category/>
  <cp:version/>
  <cp:contentType/>
  <cp:contentStatus/>
</cp:coreProperties>
</file>